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Leslie\Presupuestal\"/>
    </mc:Choice>
  </mc:AlternateContent>
  <xr:revisionPtr revIDLastSave="0" documentId="13_ncr:1_{45D9E90C-A5B2-4115-8723-47CB718B98C2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6" l="1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12" i="6"/>
  <c r="G11" i="6"/>
  <c r="G10" i="6"/>
  <c r="G9" i="6"/>
  <c r="G8" i="6"/>
  <c r="G7" i="6"/>
  <c r="G6" i="6"/>
  <c r="F23" i="6"/>
  <c r="F5" i="6"/>
  <c r="F53" i="6"/>
  <c r="F43" i="6"/>
  <c r="F33" i="6"/>
  <c r="F13" i="6"/>
  <c r="C14" i="6"/>
  <c r="G76" i="6"/>
  <c r="F76" i="6"/>
  <c r="G75" i="6"/>
  <c r="F75" i="6"/>
  <c r="G74" i="6"/>
  <c r="F74" i="6"/>
  <c r="F73" i="6"/>
  <c r="F72" i="6"/>
  <c r="F71" i="6"/>
  <c r="F70" i="6"/>
  <c r="F69" i="6"/>
  <c r="D69" i="6"/>
  <c r="F68" i="6"/>
  <c r="F67" i="6"/>
  <c r="F66" i="6"/>
  <c r="F65" i="6"/>
  <c r="D65" i="6"/>
  <c r="F64" i="6"/>
  <c r="D57" i="6"/>
  <c r="E53" i="6"/>
  <c r="D53" i="6"/>
  <c r="C53" i="6"/>
  <c r="B53" i="6"/>
  <c r="C52" i="6"/>
  <c r="C51" i="6"/>
  <c r="C50" i="6"/>
  <c r="C49" i="6"/>
  <c r="C48" i="6"/>
  <c r="C47" i="6"/>
  <c r="C46" i="6"/>
  <c r="C45" i="6"/>
  <c r="C44" i="6"/>
  <c r="E43" i="6"/>
  <c r="D43" i="6"/>
  <c r="G43" i="6" s="1"/>
  <c r="B43" i="6"/>
  <c r="C42" i="6"/>
  <c r="C41" i="6"/>
  <c r="C40" i="6"/>
  <c r="C39" i="6"/>
  <c r="C38" i="6"/>
  <c r="C37" i="6"/>
  <c r="C33" i="6" s="1"/>
  <c r="C36" i="6"/>
  <c r="C35" i="6"/>
  <c r="C34" i="6"/>
  <c r="E33" i="6"/>
  <c r="D33" i="6"/>
  <c r="G33" i="6" s="1"/>
  <c r="B33" i="6"/>
  <c r="C32" i="6"/>
  <c r="C31" i="6"/>
  <c r="C30" i="6"/>
  <c r="C29" i="6"/>
  <c r="C28" i="6"/>
  <c r="C27" i="6"/>
  <c r="C26" i="6"/>
  <c r="C25" i="6"/>
  <c r="C24" i="6"/>
  <c r="E23" i="6"/>
  <c r="D23" i="6"/>
  <c r="G23" i="6" s="1"/>
  <c r="B23" i="6"/>
  <c r="C22" i="6"/>
  <c r="C21" i="6"/>
  <c r="C20" i="6"/>
  <c r="C19" i="6"/>
  <c r="C18" i="6"/>
  <c r="C17" i="6"/>
  <c r="C16" i="6"/>
  <c r="C15" i="6"/>
  <c r="E13" i="6"/>
  <c r="D13" i="6"/>
  <c r="G13" i="6" s="1"/>
  <c r="B13" i="6"/>
  <c r="C12" i="6"/>
  <c r="C11" i="6"/>
  <c r="C10" i="6"/>
  <c r="C9" i="6"/>
  <c r="C8" i="6"/>
  <c r="C7" i="6"/>
  <c r="C6" i="6"/>
  <c r="E5" i="6"/>
  <c r="D5" i="6"/>
  <c r="B5" i="6"/>
  <c r="D77" i="6" l="1"/>
  <c r="G5" i="6"/>
  <c r="F77" i="6"/>
  <c r="E77" i="6"/>
  <c r="C43" i="6"/>
  <c r="C23" i="6"/>
  <c r="C13" i="6"/>
  <c r="C5" i="6"/>
  <c r="B77" i="6"/>
  <c r="G77" i="6" l="1"/>
  <c r="C77" i="6"/>
</calcChain>
</file>

<file path=xl/sharedStrings.xml><?xml version="1.0" encoding="utf-8"?>
<sst xmlns="http://schemas.openxmlformats.org/spreadsheetml/2006/main" count="87" uniqueCount="87">
  <si>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</si>
  <si>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</si>
  <si>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</si>
  <si>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</si>
  <si>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</si>
  <si>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</si>
  <si>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</si>
  <si>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</si>
  <si>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</si>
  <si>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</si>
  <si>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</si>
  <si>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</si>
  <si>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</si>
  <si>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</si>
  <si>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</si>
  <si>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</si>
  <si>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</si>
  <si>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</si>
  <si>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</si>
  <si>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</si>
  <si>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</si>
  <si>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</si>
  <si>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</si>
  <si>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</si>
  <si>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</si>
  <si>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</si>
  <si>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</si>
  <si>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</si>
  <si>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</si>
  <si>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</si>
  <si>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</si>
  <si>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</si>
  <si>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</si>
  <si>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</si>
  <si>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</si>
  <si>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</si>
  <si>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</si>
  <si>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</si>
  <si>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</si>
  <si>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</si>
  <si>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</si>
  <si>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</si>
  <si>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</si>
  <si>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</si>
  <si>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</si>
  <si>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</si>
  <si>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</si>
  <si>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</si>
  <si>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</si>
  <si>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</si>
  <si>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</si>
  <si>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</si>
  <si>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</si>
  <si>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</si>
  <si>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</si>
  <si>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</si>
  <si>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</si>
  <si>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</si>
  <si>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</si>
  <si>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</si>
  <si>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</si>
  <si>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</si>
  <si>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</si>
  <si>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</si>
  <si>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</si>
  <si>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</si>
  <si>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</si>
  <si>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</si>
  <si>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</si>
  <si>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</si>
  <si>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</si>
  <si>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</si>
  <si>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</si>
  <si>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</si>
  <si>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</si>
  <si>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</si>
  <si>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</si>
  <si>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</si>
  <si>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</si>
  <si>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</si>
  <si>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</si>
  <si>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</si>
  <si>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</si>
  <si>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</si>
  <si>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</si>
  <si>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Instituto Municipal de las Mujeres
Estado Analítico del Ejercicio del Presupuesto de Egresos
Clasificación por Objeto del Gasto (Capítulo y Concepto)
Del 01 de enero de 2024 al 30 de Septiembre de 2024</t>
  </si>
  <si>
    <t>"DIRECTORA ADMINISTRATIVA
MYRIAM PAULINA NÚÑEZ MARTINEZ"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</si>
</sst>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"/>
    <numFmt numFmtId="166" formatCode="_-* #,##0.00_-;\-* #,##0.00_-;_-* &quot;-&quot;??_-;_-@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7" fillId="0" borderId="14" xfId="0" applyNumberFormat="1" applyFont="1" applyBorder="1"/>
    <xf numFmtId="4" fontId="8" fillId="0" borderId="15" xfId="0" applyNumberFormat="1" applyFont="1" applyBorder="1"/>
    <xf numFmtId="4" fontId="7" fillId="0" borderId="15" xfId="0" applyNumberFormat="1" applyFont="1" applyBorder="1"/>
    <xf numFmtId="165" fontId="7" fillId="0" borderId="15" xfId="0" applyNumberFormat="1" applyFont="1" applyBorder="1"/>
    <xf numFmtId="166" fontId="8" fillId="0" borderId="15" xfId="0" applyNumberFormat="1" applyFont="1" applyBorder="1"/>
    <xf numFmtId="4" fontId="8" fillId="0" borderId="16" xfId="0" applyNumberFormat="1" applyFont="1" applyBorder="1"/>
    <xf numFmtId="4" fontId="8" fillId="0" borderId="17" xfId="0" applyNumberFormat="1" applyFont="1" applyBorder="1"/>
    <xf numFmtId="4" fontId="7" fillId="0" borderId="16" xfId="0" applyNumberFormat="1" applyFont="1" applyBorder="1"/>
    <xf numFmtId="0" fontId="8" fillId="0" borderId="0" xfId="0" applyFont="1" applyAlignment="1">
      <alignment vertical="top" wrapText="1"/>
    </xf>
    <xf numFmtId="0" fontId="9" fillId="0" borderId="0" xfId="0" applyFont="1"/>
    <xf numFmtId="0" fontId="0" fillId="0" borderId="5" xfId="0" applyBorder="1" applyProtection="1">
      <protection locked="0"/>
    </xf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showGridLines="0" tabSelected="1" topLeftCell="A46" zoomScaleNormal="100" workbookViewId="0">
      <selection activeCell="F86" sqref="F86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7" ht="45" customHeight="1" x14ac:dyDescent="0.2">
      <c r="A1" s="26" t="s">
        <v>85</v>
      </c>
      <c r="B1" s="27"/>
      <c r="C1" s="27"/>
      <c r="D1" s="27"/>
      <c r="E1" s="27"/>
      <c r="F1" s="27"/>
      <c r="G1" s="28"/>
    </row>
    <row r="2" spans="1:7" x14ac:dyDescent="0.2">
      <c r="A2" s="4"/>
      <c r="B2" s="7" t="s">
        <v>0</v>
      </c>
      <c r="C2" s="8"/>
      <c r="D2" s="8"/>
      <c r="E2" s="8"/>
      <c r="F2" s="9"/>
      <c r="G2" s="29" t="s">
        <v>7</v>
      </c>
    </row>
    <row r="3" spans="1:7" ht="24.9" customHeight="1" x14ac:dyDescent="0.2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0"/>
    </row>
    <row r="4" spans="1:7" x14ac:dyDescent="0.2">
      <c r="A4" s="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 t="s">
        <v>10</v>
      </c>
      <c r="B5" s="14">
        <f t="shared" ref="B5:E5" si="0">+SUM(B6:B12)</f>
        <v>38430870.04377798</v>
      </c>
      <c r="C5" s="14">
        <f t="shared" si="0"/>
        <v>0.99999998509883881</v>
      </c>
      <c r="D5" s="14">
        <f t="shared" si="0"/>
        <v>38430871.043777965</v>
      </c>
      <c r="E5" s="14">
        <f t="shared" si="0"/>
        <v>19095598.060000002</v>
      </c>
      <c r="F5" s="14">
        <f t="shared" ref="F5" si="1">+SUM(F6:F12)</f>
        <v>18968797.060000002</v>
      </c>
      <c r="G5" s="14">
        <f t="shared" ref="G5:G52" si="2">+D5-E5</f>
        <v>19335272.983777963</v>
      </c>
    </row>
    <row r="6" spans="1:7" x14ac:dyDescent="0.2">
      <c r="A6" s="10" t="s">
        <v>11</v>
      </c>
      <c r="B6" s="15">
        <v>21558835.312263116</v>
      </c>
      <c r="C6" s="15">
        <f>+D6-B6</f>
        <v>0.99999998509883881</v>
      </c>
      <c r="D6" s="15">
        <v>21558836.312263101</v>
      </c>
      <c r="E6" s="15">
        <v>12316576.310000001</v>
      </c>
      <c r="F6" s="15">
        <v>12316576.310000001</v>
      </c>
      <c r="G6" s="15">
        <f t="shared" si="2"/>
        <v>9242260.0022631008</v>
      </c>
    </row>
    <row r="7" spans="1:7" x14ac:dyDescent="0.2">
      <c r="A7" s="10" t="s">
        <v>12</v>
      </c>
      <c r="B7" s="15">
        <v>0</v>
      </c>
      <c r="C7" s="15">
        <f t="shared" ref="C7:C52" si="3">+D7-B7</f>
        <v>0</v>
      </c>
      <c r="D7" s="15">
        <v>0</v>
      </c>
      <c r="E7" s="15">
        <v>0</v>
      </c>
      <c r="F7" s="15">
        <v>0</v>
      </c>
      <c r="G7" s="15">
        <f t="shared" si="2"/>
        <v>0</v>
      </c>
    </row>
    <row r="8" spans="1:7" x14ac:dyDescent="0.2">
      <c r="A8" s="10" t="s">
        <v>13</v>
      </c>
      <c r="B8" s="15">
        <v>3994739.2779934225</v>
      </c>
      <c r="C8" s="15">
        <f t="shared" si="3"/>
        <v>0</v>
      </c>
      <c r="D8" s="15">
        <v>3994739.2779934225</v>
      </c>
      <c r="E8" s="15">
        <v>639374.66</v>
      </c>
      <c r="F8" s="15">
        <v>639374.66</v>
      </c>
      <c r="G8" s="15">
        <f t="shared" si="2"/>
        <v>3355364.6179934223</v>
      </c>
    </row>
    <row r="9" spans="1:7" x14ac:dyDescent="0.2">
      <c r="A9" s="10" t="s">
        <v>14</v>
      </c>
      <c r="B9" s="15">
        <v>7056523.804049395</v>
      </c>
      <c r="C9" s="15">
        <f t="shared" si="3"/>
        <v>0</v>
      </c>
      <c r="D9" s="15">
        <v>7056523.804049395</v>
      </c>
      <c r="E9" s="15">
        <v>2980867.66</v>
      </c>
      <c r="F9" s="15">
        <v>2854066.66</v>
      </c>
      <c r="G9" s="15">
        <f t="shared" si="2"/>
        <v>4075656.1440493949</v>
      </c>
    </row>
    <row r="10" spans="1:7" x14ac:dyDescent="0.2">
      <c r="A10" s="10" t="s">
        <v>15</v>
      </c>
      <c r="B10" s="15">
        <v>5820771.6494720448</v>
      </c>
      <c r="C10" s="15">
        <f t="shared" si="3"/>
        <v>0</v>
      </c>
      <c r="D10" s="15">
        <v>5820771.6494720448</v>
      </c>
      <c r="E10" s="15">
        <v>3158779.43</v>
      </c>
      <c r="F10" s="15">
        <v>3158779.43</v>
      </c>
      <c r="G10" s="15">
        <f t="shared" si="2"/>
        <v>2661992.2194720446</v>
      </c>
    </row>
    <row r="11" spans="1:7" x14ac:dyDescent="0.2">
      <c r="A11" s="10" t="s">
        <v>16</v>
      </c>
      <c r="B11" s="15">
        <v>0</v>
      </c>
      <c r="C11" s="15">
        <f t="shared" si="3"/>
        <v>0</v>
      </c>
      <c r="D11" s="15">
        <v>0</v>
      </c>
      <c r="E11" s="15">
        <v>0</v>
      </c>
      <c r="F11" s="15">
        <v>0</v>
      </c>
      <c r="G11" s="15">
        <f t="shared" si="2"/>
        <v>0</v>
      </c>
    </row>
    <row r="12" spans="1:7" x14ac:dyDescent="0.2">
      <c r="A12" s="10" t="s">
        <v>17</v>
      </c>
      <c r="B12" s="15">
        <v>0</v>
      </c>
      <c r="C12" s="15">
        <f t="shared" si="3"/>
        <v>0</v>
      </c>
      <c r="D12" s="15">
        <v>0</v>
      </c>
      <c r="E12" s="15">
        <v>0</v>
      </c>
      <c r="F12" s="15">
        <v>0</v>
      </c>
      <c r="G12" s="15">
        <f t="shared" si="2"/>
        <v>0</v>
      </c>
    </row>
    <row r="13" spans="1:7" x14ac:dyDescent="0.2">
      <c r="A13" s="13" t="s">
        <v>80</v>
      </c>
      <c r="B13" s="16">
        <f t="shared" ref="B13:E13" si="4">+SUM(B14:B22)</f>
        <v>1272862.0185919998</v>
      </c>
      <c r="C13" s="16">
        <f t="shared" si="4"/>
        <v>13000.000000000146</v>
      </c>
      <c r="D13" s="16">
        <f t="shared" si="4"/>
        <v>1285862.018592</v>
      </c>
      <c r="E13" s="16">
        <f t="shared" si="4"/>
        <v>562632.86</v>
      </c>
      <c r="F13" s="16">
        <f t="shared" ref="F13" si="5">+SUM(F14:F22)</f>
        <v>562632.86</v>
      </c>
      <c r="G13" s="16">
        <f t="shared" si="2"/>
        <v>723229.15859200002</v>
      </c>
    </row>
    <row r="14" spans="1:7" x14ac:dyDescent="0.2">
      <c r="A14" s="10" t="s">
        <v>18</v>
      </c>
      <c r="B14" s="15">
        <v>590968.79999999993</v>
      </c>
      <c r="C14" s="15">
        <f t="shared" si="3"/>
        <v>1000.0000000001164</v>
      </c>
      <c r="D14" s="15">
        <v>591968.80000000005</v>
      </c>
      <c r="E14" s="15">
        <v>314655.59000000003</v>
      </c>
      <c r="F14" s="15">
        <v>314655.59000000003</v>
      </c>
      <c r="G14" s="15">
        <f t="shared" si="2"/>
        <v>277313.21000000002</v>
      </c>
    </row>
    <row r="15" spans="1:7" x14ac:dyDescent="0.2">
      <c r="A15" s="10" t="s">
        <v>19</v>
      </c>
      <c r="B15" s="15">
        <v>31226.703199999996</v>
      </c>
      <c r="C15" s="15">
        <f t="shared" si="3"/>
        <v>59999.999999999993</v>
      </c>
      <c r="D15" s="15">
        <v>91226.703199999989</v>
      </c>
      <c r="E15" s="15">
        <v>33523.81</v>
      </c>
      <c r="F15" s="15">
        <v>33523.81</v>
      </c>
      <c r="G15" s="15">
        <f t="shared" si="2"/>
        <v>57702.893199999991</v>
      </c>
    </row>
    <row r="16" spans="1:7" x14ac:dyDescent="0.2">
      <c r="A16" s="10" t="s">
        <v>20</v>
      </c>
      <c r="B16" s="15">
        <v>0</v>
      </c>
      <c r="C16" s="15">
        <f t="shared" si="3"/>
        <v>0</v>
      </c>
      <c r="D16" s="15">
        <v>0</v>
      </c>
      <c r="E16" s="15">
        <v>0</v>
      </c>
      <c r="F16" s="15">
        <v>0</v>
      </c>
      <c r="G16" s="15">
        <f t="shared" si="2"/>
        <v>0</v>
      </c>
    </row>
    <row r="17" spans="1:7" x14ac:dyDescent="0.2">
      <c r="A17" s="10" t="s">
        <v>21</v>
      </c>
      <c r="B17" s="15">
        <v>10008.6</v>
      </c>
      <c r="C17" s="15">
        <f t="shared" si="3"/>
        <v>22312.28</v>
      </c>
      <c r="D17" s="15">
        <v>32320.879999999997</v>
      </c>
      <c r="E17" s="15">
        <v>25132.37</v>
      </c>
      <c r="F17" s="15">
        <v>25132.37</v>
      </c>
      <c r="G17" s="15">
        <f t="shared" si="2"/>
        <v>7188.5099999999984</v>
      </c>
    </row>
    <row r="18" spans="1:7" x14ac:dyDescent="0.2">
      <c r="A18" s="10" t="s">
        <v>22</v>
      </c>
      <c r="B18" s="15">
        <v>18748.399999999998</v>
      </c>
      <c r="C18" s="15">
        <f t="shared" si="3"/>
        <v>9900.0000000000036</v>
      </c>
      <c r="D18" s="15">
        <v>28648.400000000001</v>
      </c>
      <c r="E18" s="15">
        <v>24662.22</v>
      </c>
      <c r="F18" s="15">
        <v>24662.22</v>
      </c>
      <c r="G18" s="15">
        <f t="shared" si="2"/>
        <v>3986.1800000000003</v>
      </c>
    </row>
    <row r="19" spans="1:7" x14ac:dyDescent="0.2">
      <c r="A19" s="10" t="s">
        <v>23</v>
      </c>
      <c r="B19" s="15">
        <v>287999.97359999997</v>
      </c>
      <c r="C19" s="15">
        <f t="shared" si="3"/>
        <v>-59999.999999999971</v>
      </c>
      <c r="D19" s="15">
        <v>227999.9736</v>
      </c>
      <c r="E19" s="15">
        <v>142552.6</v>
      </c>
      <c r="F19" s="15">
        <v>142552.6</v>
      </c>
      <c r="G19" s="15">
        <f t="shared" si="2"/>
        <v>85447.373599999992</v>
      </c>
    </row>
    <row r="20" spans="1:7" x14ac:dyDescent="0.2">
      <c r="A20" s="10" t="s">
        <v>24</v>
      </c>
      <c r="B20" s="15">
        <v>117805.5</v>
      </c>
      <c r="C20" s="15">
        <f t="shared" si="3"/>
        <v>0</v>
      </c>
      <c r="D20" s="15">
        <v>117805.5</v>
      </c>
      <c r="E20" s="15">
        <v>2705.1</v>
      </c>
      <c r="F20" s="15">
        <v>2705.1</v>
      </c>
      <c r="G20" s="15">
        <f t="shared" si="2"/>
        <v>115100.4</v>
      </c>
    </row>
    <row r="21" spans="1:7" x14ac:dyDescent="0.2">
      <c r="A21" s="10" t="s">
        <v>25</v>
      </c>
      <c r="B21" s="15">
        <v>0</v>
      </c>
      <c r="C21" s="15">
        <f t="shared" si="3"/>
        <v>0</v>
      </c>
      <c r="D21" s="15">
        <v>0</v>
      </c>
      <c r="E21" s="15">
        <v>1049</v>
      </c>
      <c r="F21" s="15">
        <v>1049</v>
      </c>
      <c r="G21" s="15">
        <f t="shared" si="2"/>
        <v>-1049</v>
      </c>
    </row>
    <row r="22" spans="1:7" x14ac:dyDescent="0.2">
      <c r="A22" s="10" t="s">
        <v>26</v>
      </c>
      <c r="B22" s="15">
        <v>216104.041792</v>
      </c>
      <c r="C22" s="15">
        <f t="shared" si="3"/>
        <v>-20212.28</v>
      </c>
      <c r="D22" s="15">
        <v>195891.761792</v>
      </c>
      <c r="E22" s="15">
        <v>18352.169999999998</v>
      </c>
      <c r="F22" s="15">
        <v>18352.169999999998</v>
      </c>
      <c r="G22" s="15">
        <f t="shared" si="2"/>
        <v>177539.59179199999</v>
      </c>
    </row>
    <row r="23" spans="1:7" x14ac:dyDescent="0.2">
      <c r="A23" s="13" t="s">
        <v>27</v>
      </c>
      <c r="B23" s="17">
        <f t="shared" ref="B23:E23" si="6">+SUM(B24:B32)</f>
        <v>10208915.93</v>
      </c>
      <c r="C23" s="16">
        <f t="shared" si="6"/>
        <v>1080667.6999999997</v>
      </c>
      <c r="D23" s="17">
        <f t="shared" si="6"/>
        <v>11289583.629999999</v>
      </c>
      <c r="E23" s="17">
        <f t="shared" si="6"/>
        <v>5838148.4800000004</v>
      </c>
      <c r="F23" s="17">
        <f t="shared" ref="F23" si="7">+SUM(F24:F32)</f>
        <v>5791462.1400000006</v>
      </c>
      <c r="G23" s="17">
        <f t="shared" si="2"/>
        <v>5451435.1499999985</v>
      </c>
    </row>
    <row r="24" spans="1:7" x14ac:dyDescent="0.2">
      <c r="A24" s="10" t="s">
        <v>28</v>
      </c>
      <c r="B24" s="15">
        <v>411205</v>
      </c>
      <c r="C24" s="15">
        <f t="shared" si="3"/>
        <v>20980</v>
      </c>
      <c r="D24" s="15">
        <v>432185</v>
      </c>
      <c r="E24" s="15">
        <v>230774.41</v>
      </c>
      <c r="F24" s="15">
        <v>230774.41</v>
      </c>
      <c r="G24" s="15">
        <f t="shared" si="2"/>
        <v>201410.59</v>
      </c>
    </row>
    <row r="25" spans="1:7" x14ac:dyDescent="0.2">
      <c r="A25" s="10" t="s">
        <v>29</v>
      </c>
      <c r="B25" s="15">
        <v>41468.44</v>
      </c>
      <c r="C25" s="15">
        <f t="shared" si="3"/>
        <v>38818</v>
      </c>
      <c r="D25" s="15">
        <v>80286.44</v>
      </c>
      <c r="E25" s="15">
        <v>50825.75</v>
      </c>
      <c r="F25" s="15">
        <v>50825.75</v>
      </c>
      <c r="G25" s="15">
        <f t="shared" si="2"/>
        <v>29460.690000000002</v>
      </c>
    </row>
    <row r="26" spans="1:7" x14ac:dyDescent="0.2">
      <c r="A26" s="10" t="s">
        <v>30</v>
      </c>
      <c r="B26" s="15">
        <v>3201595.54</v>
      </c>
      <c r="C26" s="15">
        <f t="shared" si="3"/>
        <v>363097.69999999972</v>
      </c>
      <c r="D26" s="15">
        <v>3564693.2399999998</v>
      </c>
      <c r="E26" s="15">
        <v>1968097.11</v>
      </c>
      <c r="F26" s="15">
        <v>1968097.11</v>
      </c>
      <c r="G26" s="15">
        <f t="shared" si="2"/>
        <v>1596596.1299999997</v>
      </c>
    </row>
    <row r="27" spans="1:7" x14ac:dyDescent="0.2">
      <c r="A27" s="10" t="s">
        <v>31</v>
      </c>
      <c r="B27" s="15">
        <v>303437.69</v>
      </c>
      <c r="C27" s="15">
        <f t="shared" si="3"/>
        <v>-14043</v>
      </c>
      <c r="D27" s="15">
        <v>289394.69</v>
      </c>
      <c r="E27" s="15">
        <v>199728.57</v>
      </c>
      <c r="F27" s="15">
        <v>199728.57</v>
      </c>
      <c r="G27" s="15">
        <f t="shared" si="2"/>
        <v>89666.12</v>
      </c>
    </row>
    <row r="28" spans="1:7" x14ac:dyDescent="0.2">
      <c r="A28" s="10" t="s">
        <v>32</v>
      </c>
      <c r="B28" s="15">
        <v>1548273.6600000001</v>
      </c>
      <c r="C28" s="15">
        <f t="shared" si="3"/>
        <v>35545</v>
      </c>
      <c r="D28" s="15">
        <v>1583818.6600000001</v>
      </c>
      <c r="E28" s="15">
        <v>768623.62</v>
      </c>
      <c r="F28" s="15">
        <v>768623.62</v>
      </c>
      <c r="G28" s="15">
        <f t="shared" si="2"/>
        <v>815195.04000000015</v>
      </c>
    </row>
    <row r="29" spans="1:7" x14ac:dyDescent="0.2">
      <c r="A29" s="10" t="s">
        <v>33</v>
      </c>
      <c r="B29" s="15">
        <v>114476.87999999971</v>
      </c>
      <c r="C29" s="15">
        <f t="shared" si="3"/>
        <v>0</v>
      </c>
      <c r="D29" s="15">
        <v>114476.87999999971</v>
      </c>
      <c r="E29" s="15">
        <v>76407.28</v>
      </c>
      <c r="F29" s="15">
        <v>76407.28</v>
      </c>
      <c r="G29" s="15">
        <f t="shared" si="2"/>
        <v>38069.599999999715</v>
      </c>
    </row>
    <row r="30" spans="1:7" x14ac:dyDescent="0.2">
      <c r="A30" s="10" t="s">
        <v>34</v>
      </c>
      <c r="B30" s="15">
        <v>61000</v>
      </c>
      <c r="C30" s="15">
        <f t="shared" si="3"/>
        <v>0</v>
      </c>
      <c r="D30" s="15">
        <v>61000</v>
      </c>
      <c r="E30" s="15">
        <v>23795.65</v>
      </c>
      <c r="F30" s="15">
        <v>23795.65</v>
      </c>
      <c r="G30" s="15">
        <f t="shared" si="2"/>
        <v>37204.35</v>
      </c>
    </row>
    <row r="31" spans="1:7" x14ac:dyDescent="0.2">
      <c r="A31" s="10" t="s">
        <v>35</v>
      </c>
      <c r="B31" s="15">
        <v>657178.84</v>
      </c>
      <c r="C31" s="15">
        <f t="shared" si="3"/>
        <v>0</v>
      </c>
      <c r="D31" s="15">
        <v>657178.84</v>
      </c>
      <c r="E31" s="15">
        <v>292254.18</v>
      </c>
      <c r="F31" s="15">
        <v>292254.18</v>
      </c>
      <c r="G31" s="15">
        <f t="shared" si="2"/>
        <v>364924.66</v>
      </c>
    </row>
    <row r="32" spans="1:7" x14ac:dyDescent="0.2">
      <c r="A32" s="10" t="s">
        <v>36</v>
      </c>
      <c r="B32" s="15">
        <v>3870279.88</v>
      </c>
      <c r="C32" s="15">
        <f t="shared" si="3"/>
        <v>636270</v>
      </c>
      <c r="D32" s="15">
        <v>4506549.88</v>
      </c>
      <c r="E32" s="15">
        <v>2227641.91</v>
      </c>
      <c r="F32" s="15">
        <v>2180955.5700000003</v>
      </c>
      <c r="G32" s="15">
        <f t="shared" si="2"/>
        <v>2278907.9699999997</v>
      </c>
    </row>
    <row r="33" spans="1:7" x14ac:dyDescent="0.2">
      <c r="A33" s="13" t="s">
        <v>81</v>
      </c>
      <c r="B33" s="16">
        <f t="shared" ref="B33:E33" si="8">+SUM(B34:B42)</f>
        <v>8791200</v>
      </c>
      <c r="C33" s="16">
        <f t="shared" si="8"/>
        <v>985135.40000000037</v>
      </c>
      <c r="D33" s="16">
        <f t="shared" si="8"/>
        <v>9776335.4000000004</v>
      </c>
      <c r="E33" s="16">
        <f t="shared" si="8"/>
        <v>3428499.76</v>
      </c>
      <c r="F33" s="16">
        <f t="shared" ref="F33" si="9">+SUM(F34:F42)</f>
        <v>3428499.76</v>
      </c>
      <c r="G33" s="16">
        <f t="shared" si="2"/>
        <v>6347835.6400000006</v>
      </c>
    </row>
    <row r="34" spans="1:7" x14ac:dyDescent="0.2">
      <c r="A34" s="10" t="s">
        <v>37</v>
      </c>
      <c r="B34" s="15">
        <v>0</v>
      </c>
      <c r="C34" s="15">
        <f t="shared" si="3"/>
        <v>0</v>
      </c>
      <c r="D34" s="15">
        <v>0</v>
      </c>
      <c r="E34" s="15">
        <v>0</v>
      </c>
      <c r="F34" s="15">
        <v>0</v>
      </c>
      <c r="G34" s="15">
        <f t="shared" si="2"/>
        <v>0</v>
      </c>
    </row>
    <row r="35" spans="1:7" x14ac:dyDescent="0.2">
      <c r="A35" s="10" t="s">
        <v>38</v>
      </c>
      <c r="B35" s="15">
        <v>0</v>
      </c>
      <c r="C35" s="15">
        <f t="shared" si="3"/>
        <v>0</v>
      </c>
      <c r="D35" s="15">
        <v>0</v>
      </c>
      <c r="E35" s="15">
        <v>0</v>
      </c>
      <c r="F35" s="15">
        <v>0</v>
      </c>
      <c r="G35" s="15">
        <f t="shared" si="2"/>
        <v>0</v>
      </c>
    </row>
    <row r="36" spans="1:7" x14ac:dyDescent="0.2">
      <c r="A36" s="10" t="s">
        <v>39</v>
      </c>
      <c r="B36" s="15">
        <v>0</v>
      </c>
      <c r="C36" s="15">
        <f t="shared" si="3"/>
        <v>0</v>
      </c>
      <c r="D36" s="15">
        <v>0</v>
      </c>
      <c r="E36" s="15">
        <v>0</v>
      </c>
      <c r="F36" s="15">
        <v>0</v>
      </c>
      <c r="G36" s="15">
        <f t="shared" si="2"/>
        <v>0</v>
      </c>
    </row>
    <row r="37" spans="1:7" x14ac:dyDescent="0.2">
      <c r="A37" s="10" t="s">
        <v>40</v>
      </c>
      <c r="B37" s="15">
        <v>8791200</v>
      </c>
      <c r="C37" s="15">
        <f t="shared" si="3"/>
        <v>985135.40000000037</v>
      </c>
      <c r="D37" s="15">
        <v>9776335.4000000004</v>
      </c>
      <c r="E37" s="15">
        <v>3428499.76</v>
      </c>
      <c r="F37" s="15">
        <v>3428499.76</v>
      </c>
      <c r="G37" s="15">
        <f t="shared" si="2"/>
        <v>6347835.6400000006</v>
      </c>
    </row>
    <row r="38" spans="1:7" x14ac:dyDescent="0.2">
      <c r="A38" s="10" t="s">
        <v>41</v>
      </c>
      <c r="B38" s="15">
        <v>0</v>
      </c>
      <c r="C38" s="15">
        <f t="shared" si="3"/>
        <v>0</v>
      </c>
      <c r="D38" s="15">
        <v>0</v>
      </c>
      <c r="E38" s="15">
        <v>0</v>
      </c>
      <c r="F38" s="15">
        <v>0</v>
      </c>
      <c r="G38" s="15">
        <f t="shared" si="2"/>
        <v>0</v>
      </c>
    </row>
    <row r="39" spans="1:7" x14ac:dyDescent="0.2">
      <c r="A39" s="10" t="s">
        <v>42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2"/>
        <v>0</v>
      </c>
    </row>
    <row r="40" spans="1:7" x14ac:dyDescent="0.2">
      <c r="A40" s="10" t="s">
        <v>43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2"/>
        <v>0</v>
      </c>
    </row>
    <row r="41" spans="1:7" x14ac:dyDescent="0.2">
      <c r="A41" s="10" t="s">
        <v>44</v>
      </c>
      <c r="B41" s="15">
        <v>0</v>
      </c>
      <c r="C41" s="15">
        <f t="shared" si="3"/>
        <v>0</v>
      </c>
      <c r="D41" s="15">
        <v>0</v>
      </c>
      <c r="E41" s="15">
        <v>0</v>
      </c>
      <c r="F41" s="15">
        <v>0</v>
      </c>
      <c r="G41" s="15">
        <f t="shared" si="2"/>
        <v>0</v>
      </c>
    </row>
    <row r="42" spans="1:7" x14ac:dyDescent="0.2">
      <c r="A42" s="10" t="s">
        <v>45</v>
      </c>
      <c r="B42" s="15">
        <v>0</v>
      </c>
      <c r="C42" s="15">
        <f t="shared" si="3"/>
        <v>0</v>
      </c>
      <c r="D42" s="15">
        <v>0</v>
      </c>
      <c r="E42" s="15">
        <v>0</v>
      </c>
      <c r="F42" s="15">
        <v>0</v>
      </c>
      <c r="G42" s="15">
        <f t="shared" si="2"/>
        <v>0</v>
      </c>
    </row>
    <row r="43" spans="1:7" x14ac:dyDescent="0.2">
      <c r="A43" s="13" t="s">
        <v>82</v>
      </c>
      <c r="B43" s="16">
        <f t="shared" ref="B43:E43" si="10">+SUM(B44:B52)</f>
        <v>1089883.1100000001</v>
      </c>
      <c r="C43" s="16">
        <f t="shared" si="10"/>
        <v>0</v>
      </c>
      <c r="D43" s="16">
        <f t="shared" si="10"/>
        <v>1089883.1100000001</v>
      </c>
      <c r="E43" s="16">
        <f t="shared" si="10"/>
        <v>700893.01</v>
      </c>
      <c r="F43" s="16">
        <f t="shared" ref="F43" si="11">+SUM(F44:F52)</f>
        <v>700893.01</v>
      </c>
      <c r="G43" s="16">
        <f t="shared" si="2"/>
        <v>388990.10000000009</v>
      </c>
    </row>
    <row r="44" spans="1:7" x14ac:dyDescent="0.2">
      <c r="A44" s="10" t="s">
        <v>46</v>
      </c>
      <c r="B44" s="15">
        <v>360413.31</v>
      </c>
      <c r="C44" s="15">
        <f t="shared" si="3"/>
        <v>-3737.6199999999371</v>
      </c>
      <c r="D44" s="18">
        <v>356675.69000000006</v>
      </c>
      <c r="E44" s="15">
        <v>160707.57</v>
      </c>
      <c r="F44" s="15">
        <v>160707.57</v>
      </c>
      <c r="G44" s="15">
        <f t="shared" si="2"/>
        <v>195968.12000000005</v>
      </c>
    </row>
    <row r="45" spans="1:7" x14ac:dyDescent="0.2">
      <c r="A45" s="10" t="s">
        <v>47</v>
      </c>
      <c r="B45" s="15">
        <v>0</v>
      </c>
      <c r="C45" s="15">
        <f t="shared" si="3"/>
        <v>0</v>
      </c>
      <c r="D45" s="15">
        <v>0</v>
      </c>
      <c r="E45" s="15">
        <v>0</v>
      </c>
      <c r="F45" s="15">
        <v>0</v>
      </c>
      <c r="G45" s="15">
        <f t="shared" si="2"/>
        <v>0</v>
      </c>
    </row>
    <row r="46" spans="1:7" x14ac:dyDescent="0.2">
      <c r="A46" s="10" t="s">
        <v>48</v>
      </c>
      <c r="B46" s="15">
        <v>0</v>
      </c>
      <c r="C46" s="15">
        <f t="shared" si="3"/>
        <v>0</v>
      </c>
      <c r="D46" s="15">
        <v>0</v>
      </c>
      <c r="E46" s="15">
        <v>0</v>
      </c>
      <c r="F46" s="15">
        <v>0</v>
      </c>
      <c r="G46" s="15">
        <f t="shared" si="2"/>
        <v>0</v>
      </c>
    </row>
    <row r="47" spans="1:7" x14ac:dyDescent="0.2">
      <c r="A47" s="10" t="s">
        <v>49</v>
      </c>
      <c r="B47" s="15">
        <v>332640</v>
      </c>
      <c r="C47" s="15">
        <f t="shared" si="3"/>
        <v>85030</v>
      </c>
      <c r="D47" s="18">
        <v>417670</v>
      </c>
      <c r="E47" s="15">
        <v>417670</v>
      </c>
      <c r="F47" s="15">
        <v>417670</v>
      </c>
      <c r="G47" s="15">
        <f t="shared" si="2"/>
        <v>0</v>
      </c>
    </row>
    <row r="48" spans="1:7" x14ac:dyDescent="0.2">
      <c r="A48" s="10" t="s">
        <v>50</v>
      </c>
      <c r="B48" s="15">
        <v>0</v>
      </c>
      <c r="C48" s="15">
        <f t="shared" si="3"/>
        <v>4050.02</v>
      </c>
      <c r="D48" s="15">
        <v>4050.02</v>
      </c>
      <c r="E48" s="15">
        <v>4050</v>
      </c>
      <c r="F48" s="15">
        <v>4050</v>
      </c>
      <c r="G48" s="15">
        <f t="shared" si="2"/>
        <v>1.999999999998181E-2</v>
      </c>
    </row>
    <row r="49" spans="1:7" x14ac:dyDescent="0.2">
      <c r="A49" s="10" t="s">
        <v>51</v>
      </c>
      <c r="B49" s="15">
        <v>168559.8</v>
      </c>
      <c r="C49" s="15">
        <f t="shared" si="3"/>
        <v>82330</v>
      </c>
      <c r="D49" s="18">
        <v>250889.8</v>
      </c>
      <c r="E49" s="15">
        <v>94790.48</v>
      </c>
      <c r="F49" s="15">
        <v>94790.48</v>
      </c>
      <c r="G49" s="15">
        <f t="shared" si="2"/>
        <v>156099.32</v>
      </c>
    </row>
    <row r="50" spans="1:7" x14ac:dyDescent="0.2">
      <c r="A50" s="10" t="s">
        <v>52</v>
      </c>
      <c r="B50" s="15">
        <v>0</v>
      </c>
      <c r="C50" s="15">
        <f t="shared" si="3"/>
        <v>0</v>
      </c>
      <c r="D50" s="15">
        <v>0</v>
      </c>
      <c r="E50" s="15">
        <v>0</v>
      </c>
      <c r="F50" s="15">
        <v>0</v>
      </c>
      <c r="G50" s="15">
        <f t="shared" si="2"/>
        <v>0</v>
      </c>
    </row>
    <row r="51" spans="1:7" x14ac:dyDescent="0.2">
      <c r="A51" s="10" t="s">
        <v>53</v>
      </c>
      <c r="B51" s="15">
        <v>0</v>
      </c>
      <c r="C51" s="15">
        <f t="shared" si="3"/>
        <v>0</v>
      </c>
      <c r="D51" s="15">
        <v>0</v>
      </c>
      <c r="E51" s="15">
        <v>0</v>
      </c>
      <c r="F51" s="15">
        <v>0</v>
      </c>
      <c r="G51" s="15">
        <f t="shared" si="2"/>
        <v>0</v>
      </c>
    </row>
    <row r="52" spans="1:7" x14ac:dyDescent="0.2">
      <c r="A52" s="10" t="s">
        <v>54</v>
      </c>
      <c r="B52" s="15">
        <v>228270</v>
      </c>
      <c r="C52" s="15">
        <f t="shared" si="3"/>
        <v>-167672.4</v>
      </c>
      <c r="D52" s="18">
        <v>60597.599999999999</v>
      </c>
      <c r="E52" s="15">
        <v>23674.959999999999</v>
      </c>
      <c r="F52" s="15">
        <v>23674.959999999999</v>
      </c>
      <c r="G52" s="15">
        <f t="shared" si="2"/>
        <v>36922.639999999999</v>
      </c>
    </row>
    <row r="53" spans="1:7" x14ac:dyDescent="0.2">
      <c r="A53" s="13" t="s">
        <v>55</v>
      </c>
      <c r="B53" s="16">
        <f t="shared" ref="B53:E53" si="12">+SUM(B54:B56)</f>
        <v>0</v>
      </c>
      <c r="C53" s="16">
        <f t="shared" si="12"/>
        <v>0</v>
      </c>
      <c r="D53" s="16">
        <f t="shared" si="12"/>
        <v>0</v>
      </c>
      <c r="E53" s="16">
        <f t="shared" si="12"/>
        <v>0</v>
      </c>
      <c r="F53" s="16">
        <f t="shared" ref="F53" si="13">+SUM(F54:F56)</f>
        <v>0</v>
      </c>
      <c r="G53" s="16">
        <f>+SUM(G54:G56)</f>
        <v>0</v>
      </c>
    </row>
    <row r="54" spans="1:7" x14ac:dyDescent="0.2">
      <c r="A54" s="10" t="s">
        <v>56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f t="shared" ref="G54:G73" si="14">+D54-E54</f>
        <v>0</v>
      </c>
    </row>
    <row r="55" spans="1:7" x14ac:dyDescent="0.2">
      <c r="A55" s="10" t="s">
        <v>57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 t="shared" si="14"/>
        <v>0</v>
      </c>
    </row>
    <row r="56" spans="1:7" x14ac:dyDescent="0.2">
      <c r="A56" s="10" t="s">
        <v>58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si="14"/>
        <v>0</v>
      </c>
    </row>
    <row r="57" spans="1:7" x14ac:dyDescent="0.2">
      <c r="A57" s="13" t="s">
        <v>78</v>
      </c>
      <c r="B57" s="16">
        <v>0</v>
      </c>
      <c r="C57" s="16">
        <v>0</v>
      </c>
      <c r="D57" s="16">
        <f t="shared" ref="D57:D69" si="15">+B57+C57</f>
        <v>0</v>
      </c>
      <c r="E57" s="16">
        <v>0</v>
      </c>
      <c r="F57" s="16">
        <v>0</v>
      </c>
      <c r="G57" s="16">
        <f t="shared" si="14"/>
        <v>0</v>
      </c>
    </row>
    <row r="58" spans="1:7" x14ac:dyDescent="0.2">
      <c r="A58" s="10" t="s">
        <v>59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si="14"/>
        <v>0</v>
      </c>
    </row>
    <row r="59" spans="1:7" x14ac:dyDescent="0.2">
      <c r="A59" s="10" t="s">
        <v>60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f t="shared" si="14"/>
        <v>0</v>
      </c>
    </row>
    <row r="60" spans="1:7" x14ac:dyDescent="0.2">
      <c r="A60" s="10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 t="shared" si="14"/>
        <v>0</v>
      </c>
    </row>
    <row r="61" spans="1:7" x14ac:dyDescent="0.2">
      <c r="A61" s="10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si="14"/>
        <v>0</v>
      </c>
    </row>
    <row r="62" spans="1:7" x14ac:dyDescent="0.2">
      <c r="A62" s="10" t="s">
        <v>63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4"/>
        <v>0</v>
      </c>
    </row>
    <row r="63" spans="1:7" x14ac:dyDescent="0.2">
      <c r="A63" s="10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4"/>
        <v>0</v>
      </c>
    </row>
    <row r="64" spans="1:7" x14ac:dyDescent="0.2">
      <c r="A64" s="10" t="s">
        <v>65</v>
      </c>
      <c r="B64" s="15">
        <v>0</v>
      </c>
      <c r="C64" s="15">
        <v>0</v>
      </c>
      <c r="D64" s="15">
        <v>0</v>
      </c>
      <c r="E64" s="15">
        <v>0</v>
      </c>
      <c r="F64" s="15">
        <f t="shared" ref="F64:F76" si="16">+E64</f>
        <v>0</v>
      </c>
      <c r="G64" s="15">
        <f t="shared" si="14"/>
        <v>0</v>
      </c>
    </row>
    <row r="65" spans="1:7" x14ac:dyDescent="0.2">
      <c r="A65" s="13" t="s">
        <v>79</v>
      </c>
      <c r="B65" s="16">
        <v>0</v>
      </c>
      <c r="C65" s="16">
        <v>0</v>
      </c>
      <c r="D65" s="16">
        <f t="shared" si="15"/>
        <v>0</v>
      </c>
      <c r="E65" s="16">
        <v>0</v>
      </c>
      <c r="F65" s="16">
        <f t="shared" si="16"/>
        <v>0</v>
      </c>
      <c r="G65" s="16">
        <f t="shared" si="14"/>
        <v>0</v>
      </c>
    </row>
    <row r="66" spans="1:7" x14ac:dyDescent="0.2">
      <c r="A66" s="10" t="s">
        <v>66</v>
      </c>
      <c r="B66" s="15">
        <v>0</v>
      </c>
      <c r="C66" s="15">
        <v>0</v>
      </c>
      <c r="D66" s="15">
        <v>0</v>
      </c>
      <c r="E66" s="15">
        <v>0</v>
      </c>
      <c r="F66" s="15">
        <f t="shared" si="16"/>
        <v>0</v>
      </c>
      <c r="G66" s="15">
        <f t="shared" si="14"/>
        <v>0</v>
      </c>
    </row>
    <row r="67" spans="1:7" x14ac:dyDescent="0.2">
      <c r="A67" s="10" t="s">
        <v>67</v>
      </c>
      <c r="B67" s="15">
        <v>0</v>
      </c>
      <c r="C67" s="15">
        <v>0</v>
      </c>
      <c r="D67" s="15">
        <v>0</v>
      </c>
      <c r="E67" s="15">
        <v>0</v>
      </c>
      <c r="F67" s="15">
        <f t="shared" si="16"/>
        <v>0</v>
      </c>
      <c r="G67" s="15">
        <f t="shared" si="14"/>
        <v>0</v>
      </c>
    </row>
    <row r="68" spans="1:7" x14ac:dyDescent="0.2">
      <c r="A68" s="10" t="s">
        <v>68</v>
      </c>
      <c r="B68" s="15">
        <v>0</v>
      </c>
      <c r="C68" s="15">
        <v>0</v>
      </c>
      <c r="D68" s="15">
        <v>0</v>
      </c>
      <c r="E68" s="15">
        <v>0</v>
      </c>
      <c r="F68" s="15">
        <f t="shared" si="16"/>
        <v>0</v>
      </c>
      <c r="G68" s="15">
        <f t="shared" si="14"/>
        <v>0</v>
      </c>
    </row>
    <row r="69" spans="1:7" x14ac:dyDescent="0.2">
      <c r="A69" s="13" t="s">
        <v>69</v>
      </c>
      <c r="B69" s="16">
        <v>0</v>
      </c>
      <c r="C69" s="16">
        <v>0</v>
      </c>
      <c r="D69" s="16">
        <f t="shared" si="15"/>
        <v>0</v>
      </c>
      <c r="E69" s="16">
        <v>0</v>
      </c>
      <c r="F69" s="16">
        <f t="shared" si="16"/>
        <v>0</v>
      </c>
      <c r="G69" s="16">
        <f t="shared" si="14"/>
        <v>0</v>
      </c>
    </row>
    <row r="70" spans="1:7" x14ac:dyDescent="0.2">
      <c r="A70" s="10" t="s">
        <v>70</v>
      </c>
      <c r="B70" s="15">
        <v>0</v>
      </c>
      <c r="C70" s="15">
        <v>0</v>
      </c>
      <c r="D70" s="15">
        <v>0</v>
      </c>
      <c r="E70" s="15">
        <v>0</v>
      </c>
      <c r="F70" s="15">
        <f t="shared" si="16"/>
        <v>0</v>
      </c>
      <c r="G70" s="15">
        <f t="shared" si="14"/>
        <v>0</v>
      </c>
    </row>
    <row r="71" spans="1:7" x14ac:dyDescent="0.2">
      <c r="A71" s="10" t="s">
        <v>71</v>
      </c>
      <c r="B71" s="15">
        <v>0</v>
      </c>
      <c r="C71" s="15">
        <v>0</v>
      </c>
      <c r="D71" s="15">
        <v>0</v>
      </c>
      <c r="E71" s="15">
        <v>0</v>
      </c>
      <c r="F71" s="15">
        <f t="shared" si="16"/>
        <v>0</v>
      </c>
      <c r="G71" s="15">
        <f t="shared" si="14"/>
        <v>0</v>
      </c>
    </row>
    <row r="72" spans="1:7" x14ac:dyDescent="0.2">
      <c r="A72" s="10" t="s">
        <v>72</v>
      </c>
      <c r="B72" s="15">
        <v>0</v>
      </c>
      <c r="C72" s="15">
        <v>0</v>
      </c>
      <c r="D72" s="15">
        <v>0</v>
      </c>
      <c r="E72" s="15">
        <v>0</v>
      </c>
      <c r="F72" s="15">
        <f t="shared" si="16"/>
        <v>0</v>
      </c>
      <c r="G72" s="15">
        <f t="shared" si="14"/>
        <v>0</v>
      </c>
    </row>
    <row r="73" spans="1:7" x14ac:dyDescent="0.2">
      <c r="A73" s="10" t="s">
        <v>73</v>
      </c>
      <c r="B73" s="15">
        <v>0</v>
      </c>
      <c r="C73" s="15">
        <v>0</v>
      </c>
      <c r="D73" s="15">
        <v>0</v>
      </c>
      <c r="E73" s="15">
        <v>0</v>
      </c>
      <c r="F73" s="15">
        <f t="shared" si="16"/>
        <v>0</v>
      </c>
      <c r="G73" s="15">
        <f t="shared" si="14"/>
        <v>0</v>
      </c>
    </row>
    <row r="74" spans="1:7" x14ac:dyDescent="0.2">
      <c r="A74" s="10" t="s">
        <v>74</v>
      </c>
      <c r="B74" s="15">
        <v>0</v>
      </c>
      <c r="C74" s="15">
        <v>0</v>
      </c>
      <c r="D74" s="15">
        <v>0</v>
      </c>
      <c r="E74" s="15">
        <v>0</v>
      </c>
      <c r="F74" s="15">
        <f t="shared" si="16"/>
        <v>0</v>
      </c>
      <c r="G74" s="15">
        <f t="shared" ref="G74:G76" si="17">+D74-E74</f>
        <v>0</v>
      </c>
    </row>
    <row r="75" spans="1:7" x14ac:dyDescent="0.2">
      <c r="A75" s="10" t="s">
        <v>75</v>
      </c>
      <c r="B75" s="15">
        <v>0</v>
      </c>
      <c r="C75" s="15">
        <v>0</v>
      </c>
      <c r="D75" s="15">
        <v>0</v>
      </c>
      <c r="E75" s="15">
        <v>0</v>
      </c>
      <c r="F75" s="15">
        <f t="shared" si="16"/>
        <v>0</v>
      </c>
      <c r="G75" s="15">
        <f t="shared" si="17"/>
        <v>0</v>
      </c>
    </row>
    <row r="76" spans="1:7" x14ac:dyDescent="0.2">
      <c r="A76" s="11" t="s">
        <v>76</v>
      </c>
      <c r="B76" s="19">
        <v>0</v>
      </c>
      <c r="C76" s="19">
        <v>0</v>
      </c>
      <c r="D76" s="20">
        <v>0</v>
      </c>
      <c r="E76" s="19">
        <v>0</v>
      </c>
      <c r="F76" s="19">
        <f t="shared" si="16"/>
        <v>0</v>
      </c>
      <c r="G76" s="19">
        <f t="shared" si="17"/>
        <v>0</v>
      </c>
    </row>
    <row r="77" spans="1:7" x14ac:dyDescent="0.2">
      <c r="A77" s="12" t="s">
        <v>77</v>
      </c>
      <c r="B77" s="21">
        <f>+B5+B13+B23+B33+B43+B53+B57+B65+B69</f>
        <v>59793731.102369979</v>
      </c>
      <c r="C77" s="21">
        <f t="shared" ref="C77:G77" si="18">+C5+C13+C23+C33+C43+C53+C57+C65+C69</f>
        <v>2078804.0999999854</v>
      </c>
      <c r="D77" s="21">
        <f>+D5+D13+D23+D33+D43+D53+D57+D65+D69</f>
        <v>61872535.202369966</v>
      </c>
      <c r="E77" s="21">
        <f t="shared" si="18"/>
        <v>29625772.170000006</v>
      </c>
      <c r="F77" s="21">
        <f t="shared" si="18"/>
        <v>29452284.830000002</v>
      </c>
      <c r="G77" s="21">
        <f t="shared" si="18"/>
        <v>32246763.032369964</v>
      </c>
    </row>
    <row r="80" spans="1:7" x14ac:dyDescent="0.2">
      <c r="A80" s="1" t="s">
        <v>84</v>
      </c>
      <c r="E80" s="25"/>
      <c r="F80" s="25"/>
    </row>
    <row r="82" spans="1:4" x14ac:dyDescent="0.2">
      <c r="A82" s="24"/>
      <c r="C82" s="24"/>
      <c r="D82" s="24"/>
    </row>
    <row r="83" spans="1:4" ht="20.399999999999999" x14ac:dyDescent="0.2">
      <c r="A83" s="22" t="s">
        <v>86</v>
      </c>
      <c r="C83" s="31" t="s">
        <v>83</v>
      </c>
      <c r="D83" s="31"/>
    </row>
    <row r="84" spans="1:4" x14ac:dyDescent="0.2">
      <c r="A84" s="23"/>
    </row>
  </sheetData>
  <sheetProtection formatCells="0" formatColumns="0" formatRows="0" autoFilter="0"/>
  <mergeCells count="3">
    <mergeCell ref="A1:G1"/>
    <mergeCell ref="G2:G3"/>
    <mergeCell ref="C83:D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2024-07-18T15:47:20Z</cp:lastPrinted>
  <dcterms:created xsi:type="dcterms:W3CDTF">2014-02-10T03:37:14Z</dcterms:created>
  <dcterms:modified xsi:type="dcterms:W3CDTF">2024-10-15T16:37:03Z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